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N138" i="1" l="1"/>
  <c r="N147" i="1" s="1"/>
  <c r="J117" i="1"/>
  <c r="I117" i="1"/>
  <c r="H115" i="1"/>
  <c r="K115" i="1" s="1"/>
  <c r="H113" i="1"/>
  <c r="K113" i="1" s="1"/>
  <c r="H112" i="1"/>
  <c r="J96" i="1"/>
  <c r="I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H96" i="1" s="1"/>
  <c r="J69" i="1"/>
  <c r="I69" i="1"/>
  <c r="H68" i="1"/>
  <c r="K68" i="1" s="1"/>
  <c r="H67" i="1"/>
  <c r="K67" i="1" s="1"/>
  <c r="H66" i="1"/>
  <c r="K66" i="1" s="1"/>
  <c r="H65" i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J42" i="1"/>
  <c r="I42" i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I17" i="1"/>
  <c r="I139" i="1" s="1"/>
  <c r="H16" i="1"/>
  <c r="H15" i="1"/>
  <c r="K15" i="1" s="1"/>
  <c r="H14" i="1"/>
  <c r="K14" i="1" s="1"/>
  <c r="H13" i="1"/>
  <c r="H12" i="1"/>
  <c r="H11" i="1"/>
  <c r="H10" i="1"/>
  <c r="H9" i="1"/>
  <c r="J8" i="1"/>
  <c r="J9" i="1" s="1"/>
  <c r="H8" i="1"/>
  <c r="H7" i="1"/>
  <c r="K7" i="1" s="1"/>
  <c r="H117" i="1" l="1"/>
  <c r="K31" i="1"/>
  <c r="K8" i="1"/>
  <c r="K96" i="1"/>
  <c r="M96" i="1" s="1"/>
  <c r="H69" i="1"/>
  <c r="K9" i="1"/>
  <c r="K42" i="1"/>
  <c r="M42" i="1" s="1"/>
  <c r="H17" i="1"/>
  <c r="K57" i="1"/>
  <c r="K69" i="1" s="1"/>
  <c r="M69" i="1" s="1"/>
  <c r="J10" i="1"/>
  <c r="J11" i="1" s="1"/>
  <c r="J12" i="1" s="1"/>
  <c r="K112" i="1"/>
  <c r="M117" i="1" l="1"/>
  <c r="K117" i="1"/>
  <c r="K11" i="1"/>
  <c r="K12" i="1"/>
  <c r="J13" i="1"/>
  <c r="K10" i="1"/>
  <c r="J16" i="1" l="1"/>
  <c r="K13" i="1"/>
  <c r="K16" i="1" l="1"/>
  <c r="K17" i="1" s="1"/>
  <c r="M17" i="1" s="1"/>
  <c r="M150" i="1" s="1"/>
  <c r="J17" i="1"/>
  <c r="J139" i="1" s="1"/>
  <c r="K139" i="1" l="1"/>
  <c r="M153" i="1" s="1"/>
</calcChain>
</file>

<file path=xl/sharedStrings.xml><?xml version="1.0" encoding="utf-8"?>
<sst xmlns="http://schemas.openxmlformats.org/spreadsheetml/2006/main" count="324" uniqueCount="90">
  <si>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</si>
  <si>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</si>
  <si>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</si>
  <si>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</si>
  <si>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</si>
  <si>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</si>
  <si>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</si>
  <si>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</si>
  <si>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</si>
  <si>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</si>
  <si>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</si>
  <si>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</si>
  <si>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</si>
  <si>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</si>
  <si>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</si>
  <si>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</si>
  <si>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</si>
  <si>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</si>
  <si>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</si>
  <si>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</si>
  <si>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</si>
  <si>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</si>
  <si>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</si>
  <si>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</si>
  <si>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</si>
  <si>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</si>
  <si>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</si>
  <si>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</si>
  <si>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</si>
  <si>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</si>
  <si>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</si>
  <si>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</si>
  <si>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</si>
  <si>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</si>
  <si>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</si>
  <si>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</si>
  <si>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</si>
  <si>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</si>
  <si>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</si>
  <si>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</si>
  <si>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</si>
  <si>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</si>
  <si>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</si>
  <si>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</si>
  <si>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</si>
  <si>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</si>
  <si>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</si>
  <si>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</si>
  <si>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</si>
  <si>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</si>
  <si>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</si>
  <si>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</si>
  <si>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</si>
  <si>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</si>
  <si>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</si>
  <si>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</si>
  <si>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</si>
  <si>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</si>
  <si>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</si>
  <si>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</si>
  <si>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</si>
  <si>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</si>
  <si>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</si>
  <si>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</si>
  <si>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</si>
  <si>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</si>
  <si>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</si>
  <si>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</si>
  <si>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</si>
  <si>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</si>
  <si>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</si>
  <si>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</si>
  <si>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</si>
  <si>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</si>
  <si>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</si>
  <si>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</si>
  <si>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</si>
  <si>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</si>
  <si>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</si>
  <si>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 xml:space="preserve">   </t>
  </si>
  <si>
    <t>EFECTIVO</t>
  </si>
  <si>
    <t>PRESTAMOS</t>
  </si>
  <si>
    <t>TOTAL DE CHEQUE</t>
  </si>
  <si>
    <t>DEPOSITOS</t>
  </si>
  <si>
    <t>TOTAL</t>
  </si>
  <si>
    <t>ING. SERGIO QUEZADA MENDOZA</t>
  </si>
  <si>
    <t>LIC. GABINO RUIZ LOPEZ</t>
  </si>
  <si>
    <t>YBARRA MORALES ANABEL</t>
  </si>
  <si>
    <t>NOMINA: DEL 16 AL 31 DE OCTUBRE   2019</t>
  </si>
  <si>
    <t>ENCARGADO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</si>
</sst>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tabSelected="1" view="pageBreakPreview" zoomScaleNormal="100" zoomScaleSheetLayoutView="100" workbookViewId="0"/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8.85546875" style="1" customWidth="1"/>
    <col min="5" max="5" width="19.7109375" style="2" customWidth="1"/>
    <col min="6" max="6" width="8.7109375" style="2" customWidth="1"/>
    <col min="7" max="7" width="10.7109375" style="3" customWidth="1"/>
    <col min="8" max="8" width="11.28515625" style="2" customWidth="1"/>
    <col min="9" max="9" width="10.28515625" style="3" customWidth="1"/>
    <col min="10" max="10" width="10.85546875" style="2" customWidth="1"/>
    <col min="11" max="11" width="11.140625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/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/>
      <c r="B3" s="5"/>
      <c r="C3" s="5" t="s">
        <v>88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ht="13.5" customHeight="1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</row>
    <row r="22" spans="1:15" s="1" customFormat="1" ht="13.5" customHeight="1" x14ac:dyDescent="0.2">
      <c r="A22" s="28"/>
      <c r="C22" s="29" t="s">
        <v>36</v>
      </c>
      <c r="D22" s="30"/>
      <c r="F22" s="29" t="s">
        <v>37</v>
      </c>
      <c r="G22" s="31"/>
      <c r="H22" s="32"/>
      <c r="I22" s="33"/>
      <c r="J22" s="33"/>
      <c r="K22" s="34" t="s">
        <v>89</v>
      </c>
      <c r="L22" s="34"/>
    </row>
    <row r="23" spans="1:15" s="1" customFormat="1" ht="13.5" customHeight="1" x14ac:dyDescent="0.2">
      <c r="A23" s="35"/>
      <c r="B23" s="36"/>
      <c r="C23" s="37" t="s">
        <v>85</v>
      </c>
      <c r="D23" s="38"/>
      <c r="E23" s="37"/>
      <c r="F23" s="37" t="s">
        <v>85</v>
      </c>
      <c r="G23" s="31"/>
      <c r="H23" s="39"/>
      <c r="I23" s="33"/>
      <c r="J23" s="33"/>
      <c r="K23" s="40" t="s">
        <v>86</v>
      </c>
      <c r="L23" s="40"/>
    </row>
    <row r="24" spans="1:15" ht="13.5" customHeight="1" x14ac:dyDescent="0.25"/>
    <row r="25" spans="1:15" ht="13.5" customHeight="1" x14ac:dyDescent="0.25"/>
    <row r="26" spans="1:15" ht="13.5" customHeight="1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</row>
    <row r="27" spans="1:15" ht="13.5" customHeight="1" x14ac:dyDescent="0.25">
      <c r="A27" s="5"/>
      <c r="B27" s="5"/>
      <c r="C27" s="5" t="s">
        <v>88</v>
      </c>
      <c r="D27" s="5"/>
      <c r="E27" s="7"/>
      <c r="F27" s="5" t="s">
        <v>3</v>
      </c>
      <c r="G27" s="6"/>
      <c r="H27" s="5"/>
      <c r="I27" s="6"/>
    </row>
    <row r="28" spans="1:15" ht="13.5" customHeight="1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</row>
    <row r="29" spans="1:15" ht="13.5" customHeight="1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5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38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39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40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41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42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43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44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45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46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47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3" ht="36.75" customHeight="1" x14ac:dyDescent="0.25">
      <c r="A41" s="11">
        <v>5251</v>
      </c>
      <c r="B41" s="11">
        <v>100</v>
      </c>
      <c r="C41" s="12" t="s">
        <v>24</v>
      </c>
      <c r="D41" s="12" t="s">
        <v>48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3" ht="13.5" customHeight="1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>
        <f>K42</f>
        <v>25626.600000000002</v>
      </c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/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</row>
    <row r="45" spans="1:13" s="44" customFormat="1" ht="13.5" customHeight="1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</row>
    <row r="46" spans="1:13" s="44" customFormat="1" ht="13.5" customHeight="1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</row>
    <row r="47" spans="1:13" s="44" customFormat="1" ht="13.5" customHeight="1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3" s="44" customFormat="1" ht="13.5" customHeight="1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s="1" customFormat="1" ht="13.5" customHeight="1" x14ac:dyDescent="0.2">
      <c r="A49" s="28"/>
      <c r="C49" s="29" t="s">
        <v>36</v>
      </c>
      <c r="D49" s="30"/>
      <c r="F49" s="29" t="s">
        <v>37</v>
      </c>
      <c r="G49" s="31"/>
      <c r="H49" s="32"/>
      <c r="I49" s="33"/>
      <c r="J49" s="33"/>
      <c r="K49" s="34" t="s">
        <v>89</v>
      </c>
      <c r="L49" s="34"/>
    </row>
    <row r="50" spans="1:12" s="1" customFormat="1" ht="13.5" customHeight="1" x14ac:dyDescent="0.2">
      <c r="A50" s="35"/>
      <c r="B50" s="36"/>
      <c r="C50" s="37" t="s">
        <v>85</v>
      </c>
      <c r="D50" s="38"/>
      <c r="F50" s="37" t="s">
        <v>85</v>
      </c>
      <c r="G50" s="31"/>
      <c r="H50" s="39"/>
      <c r="I50" s="33"/>
      <c r="J50" s="33"/>
      <c r="K50" s="40" t="s">
        <v>86</v>
      </c>
      <c r="L50" s="40"/>
    </row>
    <row r="51" spans="1:12" ht="13.5" customHeight="1" x14ac:dyDescent="0.25">
      <c r="A51" s="24"/>
      <c r="B51" s="24"/>
      <c r="H51" s="26"/>
      <c r="I51" s="26"/>
      <c r="J51" s="24"/>
      <c r="K51" s="24"/>
      <c r="L51" s="24"/>
    </row>
    <row r="52" spans="1:12" ht="13.5" customHeight="1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</row>
    <row r="53" spans="1:12" ht="13.5" customHeight="1" x14ac:dyDescent="0.25">
      <c r="A53" s="5"/>
      <c r="B53" s="5"/>
      <c r="C53" s="5" t="s">
        <v>88</v>
      </c>
      <c r="D53" s="5"/>
      <c r="E53" s="7"/>
      <c r="F53" s="5" t="s">
        <v>3</v>
      </c>
      <c r="G53" s="6"/>
      <c r="H53" s="5"/>
      <c r="I53" s="6"/>
    </row>
    <row r="54" spans="1:12" ht="13.5" customHeight="1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</row>
    <row r="55" spans="1:12" ht="13.5" customHeight="1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49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50</v>
      </c>
      <c r="E58" s="12" t="s">
        <v>26</v>
      </c>
      <c r="F58" s="11">
        <v>15</v>
      </c>
      <c r="G58" s="15">
        <v>188.43</v>
      </c>
      <c r="H58" s="15">
        <f t="shared" ref="H58:H68" si="5">F58*G58</f>
        <v>2826.4500000000003</v>
      </c>
      <c r="I58" s="15">
        <v>0</v>
      </c>
      <c r="J58" s="15">
        <v>0</v>
      </c>
      <c r="K58" s="15">
        <f t="shared" ref="K58:K68" si="6">H58+I58-J58</f>
        <v>2826.4500000000003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51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52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53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54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55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56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3" ht="36.75" customHeight="1" x14ac:dyDescent="0.25">
      <c r="A65" s="11">
        <v>5251</v>
      </c>
      <c r="B65" s="11">
        <v>100</v>
      </c>
      <c r="C65" s="12" t="s">
        <v>24</v>
      </c>
      <c r="D65" s="12" t="s">
        <v>57</v>
      </c>
      <c r="E65" s="12" t="s">
        <v>26</v>
      </c>
      <c r="F65" s="11">
        <v>15</v>
      </c>
      <c r="G65" s="15">
        <v>217.92</v>
      </c>
      <c r="H65" s="15">
        <f t="shared" si="5"/>
        <v>3268.7999999999997</v>
      </c>
      <c r="I65" s="15">
        <v>0</v>
      </c>
      <c r="J65" s="15">
        <v>0</v>
      </c>
      <c r="K65" s="15">
        <v>0</v>
      </c>
      <c r="L65" s="17"/>
    </row>
    <row r="66" spans="1:13" ht="36.75" customHeight="1" x14ac:dyDescent="0.25">
      <c r="A66" s="11">
        <v>5251</v>
      </c>
      <c r="B66" s="11">
        <v>100</v>
      </c>
      <c r="C66" s="12" t="s">
        <v>24</v>
      </c>
      <c r="D66" s="12" t="s">
        <v>58</v>
      </c>
      <c r="E66" s="12" t="s">
        <v>26</v>
      </c>
      <c r="F66" s="11">
        <v>15</v>
      </c>
      <c r="G66" s="15">
        <v>173.05</v>
      </c>
      <c r="H66" s="15">
        <f t="shared" si="5"/>
        <v>2595.75</v>
      </c>
      <c r="I66" s="15">
        <v>0</v>
      </c>
      <c r="J66" s="15">
        <v>0</v>
      </c>
      <c r="K66" s="15">
        <f t="shared" si="6"/>
        <v>2595.75</v>
      </c>
      <c r="L66" s="17"/>
    </row>
    <row r="67" spans="1:13" ht="36.75" customHeight="1" x14ac:dyDescent="0.25">
      <c r="A67" s="11">
        <v>5251</v>
      </c>
      <c r="B67" s="11">
        <v>100</v>
      </c>
      <c r="C67" s="12" t="s">
        <v>24</v>
      </c>
      <c r="D67" s="12" t="s">
        <v>59</v>
      </c>
      <c r="E67" s="12" t="s">
        <v>26</v>
      </c>
      <c r="F67" s="11">
        <v>15</v>
      </c>
      <c r="G67" s="15">
        <v>120.25</v>
      </c>
      <c r="H67" s="15">
        <f t="shared" si="5"/>
        <v>1803.75</v>
      </c>
      <c r="I67" s="15">
        <v>0</v>
      </c>
      <c r="J67" s="15">
        <v>0</v>
      </c>
      <c r="K67" s="15">
        <f t="shared" si="6"/>
        <v>1803.75</v>
      </c>
      <c r="L67" s="17"/>
    </row>
    <row r="68" spans="1:13" ht="36.75" customHeight="1" x14ac:dyDescent="0.25">
      <c r="A68" s="11">
        <v>5251</v>
      </c>
      <c r="B68" s="11">
        <v>100</v>
      </c>
      <c r="C68" s="12" t="s">
        <v>24</v>
      </c>
      <c r="D68" s="12" t="s">
        <v>60</v>
      </c>
      <c r="E68" s="12" t="s">
        <v>26</v>
      </c>
      <c r="F68" s="11">
        <v>15</v>
      </c>
      <c r="G68" s="15">
        <v>144.33000000000001</v>
      </c>
      <c r="H68" s="15">
        <f t="shared" si="5"/>
        <v>2164.9500000000003</v>
      </c>
      <c r="I68" s="15">
        <v>0</v>
      </c>
      <c r="J68" s="15">
        <v>0</v>
      </c>
      <c r="K68" s="15">
        <f t="shared" si="6"/>
        <v>2164.9500000000003</v>
      </c>
      <c r="L68" s="17"/>
    </row>
    <row r="69" spans="1:13" ht="13.5" customHeight="1" x14ac:dyDescent="0.25">
      <c r="A69" s="11"/>
      <c r="B69" s="11"/>
      <c r="C69" s="12"/>
      <c r="D69" s="12"/>
      <c r="E69" s="12"/>
      <c r="F69" s="11"/>
      <c r="G69" s="15"/>
      <c r="H69" s="21">
        <f>SUM(H57:H68)</f>
        <v>26904.15</v>
      </c>
      <c r="I69" s="21">
        <f>SUM(I57:I68)</f>
        <v>0</v>
      </c>
      <c r="J69" s="21">
        <f>SUM(J57:J68)</f>
        <v>0</v>
      </c>
      <c r="K69" s="21">
        <f>SUM(K57:K68)</f>
        <v>23635.350000000002</v>
      </c>
      <c r="L69" s="17"/>
      <c r="M69" s="22">
        <f>K69</f>
        <v>23635.350000000002</v>
      </c>
    </row>
    <row r="70" spans="1:13" s="44" customFormat="1" ht="13.5" customHeight="1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3" s="44" customFormat="1" ht="13.5" customHeight="1" x14ac:dyDescent="0.25">
      <c r="A71" s="23"/>
      <c r="B71" s="23"/>
      <c r="C71" s="24"/>
      <c r="D71" s="24"/>
      <c r="E71" s="24"/>
      <c r="F71" s="23"/>
      <c r="G71" s="42"/>
      <c r="H71" s="42"/>
      <c r="I71" s="42"/>
      <c r="J71" s="42"/>
      <c r="K71" s="42"/>
      <c r="L71" s="24"/>
    </row>
    <row r="72" spans="1:13" s="1" customFormat="1" ht="13.5" customHeight="1" x14ac:dyDescent="0.2">
      <c r="A72" s="28"/>
      <c r="C72" s="29" t="s">
        <v>36</v>
      </c>
      <c r="D72" s="30"/>
      <c r="F72" s="29" t="s">
        <v>37</v>
      </c>
      <c r="G72" s="31"/>
      <c r="H72" s="32"/>
      <c r="I72" s="33"/>
      <c r="J72" s="33"/>
      <c r="K72" s="34" t="s">
        <v>89</v>
      </c>
      <c r="L72" s="34"/>
    </row>
    <row r="73" spans="1:13" s="1" customFormat="1" ht="13.5" customHeight="1" x14ac:dyDescent="0.2">
      <c r="A73" s="35"/>
      <c r="B73" s="36"/>
      <c r="C73" s="37" t="s">
        <v>85</v>
      </c>
      <c r="D73" s="38"/>
      <c r="F73" s="37" t="s">
        <v>85</v>
      </c>
      <c r="G73" s="31"/>
      <c r="H73" s="39"/>
      <c r="I73" s="33"/>
      <c r="J73" s="33"/>
      <c r="K73" s="40" t="s">
        <v>86</v>
      </c>
      <c r="L73" s="40"/>
    </row>
    <row r="74" spans="1:13" s="1" customFormat="1" ht="13.5" customHeight="1" x14ac:dyDescent="0.2">
      <c r="A74" s="35"/>
      <c r="B74" s="36"/>
      <c r="C74" s="37"/>
      <c r="D74" s="38"/>
      <c r="F74" s="37"/>
      <c r="G74" s="31"/>
      <c r="H74" s="39"/>
      <c r="I74" s="33"/>
      <c r="J74" s="33"/>
      <c r="K74" s="40"/>
      <c r="L74" s="40"/>
    </row>
    <row r="75" spans="1:13" s="1" customFormat="1" ht="13.5" customHeight="1" x14ac:dyDescent="0.2">
      <c r="A75" s="35"/>
      <c r="B75" s="36"/>
      <c r="C75" s="37"/>
      <c r="D75" s="38"/>
      <c r="F75" s="37"/>
      <c r="G75" s="31"/>
      <c r="H75" s="39"/>
      <c r="I75" s="33"/>
      <c r="J75" s="33"/>
      <c r="K75" s="40"/>
      <c r="L75" s="40"/>
    </row>
    <row r="76" spans="1:13" s="1" customFormat="1" ht="13.5" customHeight="1" x14ac:dyDescent="0.2">
      <c r="A76" s="35"/>
      <c r="B76" s="36"/>
      <c r="C76" s="37"/>
      <c r="D76" s="38"/>
      <c r="F76" s="37"/>
      <c r="G76" s="31"/>
      <c r="H76" s="39"/>
      <c r="I76" s="33"/>
      <c r="J76" s="33"/>
      <c r="K76" s="40"/>
      <c r="L76" s="40"/>
    </row>
    <row r="77" spans="1:13" s="1" customFormat="1" ht="13.5" customHeight="1" x14ac:dyDescent="0.2">
      <c r="A77" s="35"/>
      <c r="B77" s="36"/>
      <c r="C77" s="37"/>
      <c r="D77" s="38" t="s">
        <v>1</v>
      </c>
      <c r="F77" s="37"/>
      <c r="G77" s="31"/>
      <c r="H77" s="39"/>
      <c r="I77" s="33"/>
      <c r="J77" s="33"/>
      <c r="K77" s="40"/>
      <c r="L77" s="40"/>
    </row>
    <row r="78" spans="1:13" s="1" customFormat="1" ht="13.5" customHeight="1" x14ac:dyDescent="0.2">
      <c r="A78" s="35"/>
      <c r="B78" s="36"/>
      <c r="C78" s="37"/>
      <c r="D78" s="38"/>
      <c r="F78" s="37"/>
      <c r="G78" s="31"/>
      <c r="H78" s="39"/>
      <c r="I78" s="33"/>
      <c r="J78" s="33"/>
      <c r="K78" s="40"/>
      <c r="L78" s="40"/>
    </row>
    <row r="79" spans="1:13" ht="13.5" customHeight="1" x14ac:dyDescent="0.25">
      <c r="A79" s="5"/>
      <c r="B79" s="5"/>
      <c r="C79" s="5" t="s">
        <v>2</v>
      </c>
      <c r="D79" s="5"/>
      <c r="E79" s="5"/>
      <c r="F79" s="5"/>
      <c r="G79" s="6"/>
      <c r="H79" s="5"/>
      <c r="I79" s="41"/>
    </row>
    <row r="80" spans="1:13" ht="13.5" customHeight="1" x14ac:dyDescent="0.25">
      <c r="A80" s="5"/>
      <c r="B80" s="5"/>
      <c r="C80" s="5" t="s">
        <v>88</v>
      </c>
      <c r="D80" s="5"/>
      <c r="E80" s="7"/>
      <c r="F80" s="5" t="s">
        <v>3</v>
      </c>
      <c r="G80" s="6"/>
      <c r="H80" s="5"/>
      <c r="I80" s="6"/>
    </row>
    <row r="81" spans="1:13" ht="13.5" customHeight="1" x14ac:dyDescent="0.25">
      <c r="A81" s="5"/>
      <c r="B81" s="5"/>
      <c r="C81" s="5" t="s">
        <v>4</v>
      </c>
      <c r="D81" s="5"/>
      <c r="E81" s="5"/>
      <c r="F81" s="5"/>
      <c r="G81" s="6"/>
      <c r="H81" s="5"/>
      <c r="I81" s="6"/>
    </row>
    <row r="82" spans="1:13" ht="13.5" customHeight="1" x14ac:dyDescent="0.25">
      <c r="A82" s="8"/>
      <c r="B82" s="8"/>
      <c r="C82" s="8"/>
      <c r="D82" s="8"/>
      <c r="E82" s="8"/>
      <c r="F82" s="8" t="s">
        <v>5</v>
      </c>
      <c r="G82" s="10" t="s">
        <v>6</v>
      </c>
      <c r="H82" s="8" t="s">
        <v>7</v>
      </c>
      <c r="I82" s="10" t="s">
        <v>8</v>
      </c>
      <c r="J82" s="8" t="s">
        <v>9</v>
      </c>
      <c r="K82" s="8" t="s">
        <v>10</v>
      </c>
      <c r="L82" s="8" t="s">
        <v>11</v>
      </c>
    </row>
    <row r="83" spans="1:13" ht="13.5" customHeight="1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10" t="s">
        <v>18</v>
      </c>
      <c r="H83" s="8" t="s">
        <v>19</v>
      </c>
      <c r="I83" s="10" t="s">
        <v>20</v>
      </c>
      <c r="J83" s="8" t="s">
        <v>21</v>
      </c>
      <c r="K83" s="8" t="s">
        <v>22</v>
      </c>
      <c r="L83" s="8" t="s">
        <v>23</v>
      </c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61</v>
      </c>
      <c r="E84" s="12" t="s">
        <v>26</v>
      </c>
      <c r="F84" s="11">
        <v>15</v>
      </c>
      <c r="G84" s="15">
        <v>176.86</v>
      </c>
      <c r="H84" s="15">
        <f t="shared" ref="H84:H95" si="7">F84*G84</f>
        <v>2652.9</v>
      </c>
      <c r="I84" s="15">
        <v>0</v>
      </c>
      <c r="J84" s="15">
        <v>0</v>
      </c>
      <c r="K84" s="15">
        <f t="shared" ref="K84:K95" si="8">H84+I84-J84</f>
        <v>2652.9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62</v>
      </c>
      <c r="E85" s="12" t="s">
        <v>26</v>
      </c>
      <c r="F85" s="11">
        <v>15</v>
      </c>
      <c r="G85" s="15">
        <v>117.53</v>
      </c>
      <c r="H85" s="15">
        <f t="shared" si="7"/>
        <v>1762.95</v>
      </c>
      <c r="I85" s="15">
        <v>0</v>
      </c>
      <c r="J85" s="15">
        <v>0</v>
      </c>
      <c r="K85" s="15">
        <f t="shared" si="8"/>
        <v>1762.95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63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64</v>
      </c>
      <c r="E87" s="12" t="s">
        <v>26</v>
      </c>
      <c r="F87" s="11">
        <v>15</v>
      </c>
      <c r="G87" s="15">
        <v>46.66</v>
      </c>
      <c r="H87" s="15">
        <f t="shared" si="7"/>
        <v>699.9</v>
      </c>
      <c r="I87" s="15">
        <v>0</v>
      </c>
      <c r="J87" s="15">
        <v>0</v>
      </c>
      <c r="K87" s="15">
        <f t="shared" si="8"/>
        <v>699.9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65</v>
      </c>
      <c r="E88" s="12" t="s">
        <v>26</v>
      </c>
      <c r="F88" s="11">
        <v>15</v>
      </c>
      <c r="G88" s="15">
        <v>174.76</v>
      </c>
      <c r="H88" s="15">
        <f t="shared" si="7"/>
        <v>2621.3999999999996</v>
      </c>
      <c r="I88" s="15">
        <v>0</v>
      </c>
      <c r="J88" s="15">
        <v>0</v>
      </c>
      <c r="K88" s="15">
        <f t="shared" si="8"/>
        <v>2621.3999999999996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66</v>
      </c>
      <c r="E89" s="12" t="s">
        <v>26</v>
      </c>
      <c r="F89" s="11">
        <v>15</v>
      </c>
      <c r="G89" s="15">
        <v>129.5</v>
      </c>
      <c r="H89" s="15">
        <f t="shared" si="7"/>
        <v>1942.5</v>
      </c>
      <c r="I89" s="15">
        <v>0</v>
      </c>
      <c r="J89" s="15">
        <v>0</v>
      </c>
      <c r="K89" s="15">
        <f t="shared" si="8"/>
        <v>1942.5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67</v>
      </c>
      <c r="E90" s="12" t="s">
        <v>26</v>
      </c>
      <c r="F90" s="11">
        <v>15</v>
      </c>
      <c r="G90" s="15">
        <v>115.56</v>
      </c>
      <c r="H90" s="15">
        <f t="shared" si="7"/>
        <v>1733.4</v>
      </c>
      <c r="I90" s="15">
        <v>0</v>
      </c>
      <c r="J90" s="15">
        <v>0</v>
      </c>
      <c r="K90" s="15">
        <f t="shared" si="8"/>
        <v>1733.4</v>
      </c>
      <c r="L90" s="17"/>
    </row>
    <row r="91" spans="1:13" ht="36.75" customHeight="1" x14ac:dyDescent="0.25">
      <c r="A91" s="11">
        <v>5251</v>
      </c>
      <c r="B91" s="11">
        <v>100</v>
      </c>
      <c r="C91" s="12" t="s">
        <v>24</v>
      </c>
      <c r="D91" s="12" t="s">
        <v>68</v>
      </c>
      <c r="E91" s="12" t="s">
        <v>26</v>
      </c>
      <c r="F91" s="11">
        <v>15</v>
      </c>
      <c r="G91" s="15">
        <v>130.53</v>
      </c>
      <c r="H91" s="15">
        <f t="shared" si="7"/>
        <v>1957.95</v>
      </c>
      <c r="I91" s="15">
        <v>0</v>
      </c>
      <c r="J91" s="15">
        <v>0</v>
      </c>
      <c r="K91" s="15">
        <f t="shared" si="8"/>
        <v>1957.95</v>
      </c>
      <c r="L91" s="17"/>
    </row>
    <row r="92" spans="1:13" ht="36.75" customHeight="1" x14ac:dyDescent="0.25">
      <c r="A92" s="11">
        <v>5251</v>
      </c>
      <c r="B92" s="11">
        <v>100</v>
      </c>
      <c r="C92" s="12" t="s">
        <v>24</v>
      </c>
      <c r="D92" s="12" t="s">
        <v>69</v>
      </c>
      <c r="E92" s="12" t="s">
        <v>26</v>
      </c>
      <c r="F92" s="11">
        <v>15</v>
      </c>
      <c r="G92" s="15">
        <v>142.1</v>
      </c>
      <c r="H92" s="15">
        <f t="shared" si="7"/>
        <v>2131.5</v>
      </c>
      <c r="I92" s="15">
        <v>0</v>
      </c>
      <c r="J92" s="15">
        <v>0</v>
      </c>
      <c r="K92" s="15">
        <f t="shared" si="8"/>
        <v>2131.5</v>
      </c>
      <c r="L92" s="17"/>
    </row>
    <row r="93" spans="1:13" ht="36.75" customHeight="1" x14ac:dyDescent="0.25">
      <c r="A93" s="11">
        <v>5251</v>
      </c>
      <c r="B93" s="11">
        <v>100</v>
      </c>
      <c r="C93" s="12" t="s">
        <v>24</v>
      </c>
      <c r="D93" s="12" t="s">
        <v>70</v>
      </c>
      <c r="E93" s="12" t="s">
        <v>26</v>
      </c>
      <c r="F93" s="11">
        <v>15</v>
      </c>
      <c r="G93" s="15">
        <v>138.16</v>
      </c>
      <c r="H93" s="15">
        <f t="shared" si="7"/>
        <v>2072.4</v>
      </c>
      <c r="I93" s="15">
        <v>0</v>
      </c>
      <c r="J93" s="15">
        <v>0</v>
      </c>
      <c r="K93" s="15">
        <f t="shared" si="8"/>
        <v>2072.4</v>
      </c>
      <c r="L93" s="17"/>
    </row>
    <row r="94" spans="1:13" ht="36.75" customHeight="1" x14ac:dyDescent="0.25">
      <c r="A94" s="11">
        <v>5251</v>
      </c>
      <c r="B94" s="11">
        <v>100</v>
      </c>
      <c r="C94" s="12" t="s">
        <v>24</v>
      </c>
      <c r="D94" s="12" t="s">
        <v>71</v>
      </c>
      <c r="E94" s="12" t="s">
        <v>26</v>
      </c>
      <c r="F94" s="11">
        <v>15</v>
      </c>
      <c r="G94" s="15">
        <v>227.74</v>
      </c>
      <c r="H94" s="15">
        <f t="shared" si="7"/>
        <v>3416.1000000000004</v>
      </c>
      <c r="I94" s="15">
        <v>0</v>
      </c>
      <c r="J94" s="15">
        <v>0</v>
      </c>
      <c r="K94" s="15">
        <f t="shared" si="8"/>
        <v>3416.1000000000004</v>
      </c>
      <c r="L94" s="17"/>
    </row>
    <row r="95" spans="1:13" ht="36.75" customHeight="1" x14ac:dyDescent="0.25">
      <c r="A95" s="11">
        <v>5251</v>
      </c>
      <c r="B95" s="11">
        <v>100</v>
      </c>
      <c r="C95" s="12" t="s">
        <v>24</v>
      </c>
      <c r="D95" s="12" t="s">
        <v>72</v>
      </c>
      <c r="E95" s="12" t="s">
        <v>26</v>
      </c>
      <c r="F95" s="11">
        <v>15</v>
      </c>
      <c r="G95" s="15">
        <v>302.31</v>
      </c>
      <c r="H95" s="15">
        <f t="shared" si="7"/>
        <v>4534.6499999999996</v>
      </c>
      <c r="I95" s="15">
        <v>0</v>
      </c>
      <c r="J95" s="15">
        <v>0</v>
      </c>
      <c r="K95" s="15">
        <f t="shared" si="8"/>
        <v>4534.6499999999996</v>
      </c>
      <c r="L95" s="17"/>
    </row>
    <row r="96" spans="1:13" ht="13.5" customHeight="1" x14ac:dyDescent="0.25">
      <c r="A96" s="11"/>
      <c r="B96" s="11"/>
      <c r="C96" s="12"/>
      <c r="D96" s="12"/>
      <c r="E96" s="12"/>
      <c r="F96" s="11"/>
      <c r="G96" s="15"/>
      <c r="H96" s="21">
        <f>SUM(H84:H95)</f>
        <v>26225.550000000003</v>
      </c>
      <c r="I96" s="21">
        <f>SUM(I84:I95)</f>
        <v>0</v>
      </c>
      <c r="J96" s="21">
        <f>SUM(J84:J95)</f>
        <v>0</v>
      </c>
      <c r="K96" s="21">
        <f>SUM(K84:K95)</f>
        <v>26225.550000000003</v>
      </c>
      <c r="L96" s="17"/>
      <c r="M96" s="22">
        <f>K96</f>
        <v>26225.550000000003</v>
      </c>
    </row>
    <row r="97" spans="1:12" s="44" customFormat="1" ht="13.5" customHeight="1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s="44" customFormat="1" ht="13.5" customHeight="1" x14ac:dyDescent="0.25">
      <c r="A98" s="23"/>
      <c r="B98" s="23"/>
      <c r="C98" s="24"/>
      <c r="D98" s="24"/>
      <c r="E98" s="24"/>
      <c r="F98" s="23"/>
      <c r="G98" s="42"/>
      <c r="H98" s="42"/>
      <c r="I98" s="42"/>
      <c r="J98" s="42"/>
      <c r="K98" s="42"/>
      <c r="L98" s="24"/>
    </row>
    <row r="99" spans="1:12" s="1" customFormat="1" ht="13.5" customHeight="1" x14ac:dyDescent="0.2">
      <c r="A99" s="28"/>
      <c r="C99" s="29" t="s">
        <v>36</v>
      </c>
      <c r="D99" s="30"/>
      <c r="F99" s="29" t="s">
        <v>37</v>
      </c>
      <c r="G99" s="31"/>
      <c r="H99" s="32"/>
      <c r="I99" s="33"/>
      <c r="J99" s="33"/>
      <c r="K99" s="34" t="s">
        <v>89</v>
      </c>
      <c r="L99" s="34"/>
    </row>
    <row r="100" spans="1:12" s="1" customFormat="1" ht="13.5" customHeight="1" x14ac:dyDescent="0.2">
      <c r="A100" s="35"/>
      <c r="B100" s="36"/>
      <c r="C100" s="37" t="s">
        <v>85</v>
      </c>
      <c r="D100" s="38"/>
      <c r="F100" s="37" t="s">
        <v>85</v>
      </c>
      <c r="G100" s="31"/>
      <c r="H100" s="39"/>
      <c r="I100" s="33"/>
      <c r="J100" s="33"/>
      <c r="K100" s="40" t="s">
        <v>86</v>
      </c>
      <c r="L100" s="40"/>
    </row>
    <row r="101" spans="1:12" s="1" customFormat="1" ht="13.5" customHeight="1" x14ac:dyDescent="0.2">
      <c r="A101" s="35"/>
      <c r="B101" s="36"/>
      <c r="C101" s="37"/>
      <c r="D101" s="38"/>
      <c r="F101" s="37"/>
      <c r="G101" s="31"/>
      <c r="H101" s="39"/>
      <c r="I101" s="33"/>
      <c r="J101" s="33"/>
      <c r="K101" s="40"/>
      <c r="L101" s="40"/>
    </row>
    <row r="102" spans="1:12" s="1" customFormat="1" ht="13.5" customHeight="1" x14ac:dyDescent="0.2">
      <c r="A102" s="35"/>
      <c r="B102" s="36"/>
      <c r="C102" s="37"/>
      <c r="D102" s="38" t="s">
        <v>1</v>
      </c>
      <c r="F102" s="37"/>
      <c r="G102" s="31"/>
      <c r="H102" s="39"/>
      <c r="I102" s="33"/>
      <c r="J102" s="33"/>
      <c r="K102" s="40"/>
      <c r="L102" s="40"/>
    </row>
    <row r="103" spans="1:12" s="1" customFormat="1" ht="13.5" customHeight="1" x14ac:dyDescent="0.2">
      <c r="A103" s="35"/>
      <c r="B103" s="36"/>
      <c r="C103" s="37"/>
      <c r="D103" s="38"/>
      <c r="F103" s="37"/>
      <c r="G103" s="31"/>
      <c r="H103" s="39"/>
      <c r="I103" s="33"/>
      <c r="J103" s="33"/>
      <c r="K103" s="40"/>
      <c r="L103" s="40"/>
    </row>
    <row r="104" spans="1:12" s="1" customFormat="1" ht="13.5" customHeight="1" x14ac:dyDescent="0.2">
      <c r="A104" s="35"/>
      <c r="B104" s="36"/>
      <c r="C104" s="37"/>
      <c r="D104" s="38"/>
      <c r="F104" s="37"/>
      <c r="G104" s="31"/>
      <c r="H104" s="39"/>
      <c r="I104" s="33"/>
      <c r="J104" s="33"/>
      <c r="K104" s="40"/>
      <c r="L104" s="40"/>
    </row>
    <row r="105" spans="1:12" s="1" customFormat="1" ht="13.5" customHeight="1" x14ac:dyDescent="0.2">
      <c r="A105" s="35"/>
      <c r="B105" s="36"/>
      <c r="C105" s="37"/>
      <c r="D105" s="38"/>
      <c r="F105" s="37"/>
      <c r="G105" s="31"/>
      <c r="H105" s="39"/>
      <c r="I105" s="33"/>
      <c r="J105" s="33"/>
      <c r="K105" s="40"/>
      <c r="L105" s="40"/>
    </row>
    <row r="106" spans="1:12" s="1" customFormat="1" ht="13.5" customHeight="1" x14ac:dyDescent="0.2">
      <c r="A106" s="35"/>
      <c r="B106" s="36"/>
      <c r="C106" s="37"/>
      <c r="D106" s="38"/>
      <c r="F106" s="37"/>
      <c r="G106" s="31"/>
      <c r="H106" s="39"/>
      <c r="I106" s="33"/>
      <c r="J106" s="33"/>
      <c r="K106" s="40"/>
      <c r="L106" s="40"/>
    </row>
    <row r="107" spans="1:12" ht="13.5" customHeight="1" x14ac:dyDescent="0.25">
      <c r="A107" s="5"/>
      <c r="B107" s="5"/>
      <c r="C107" s="5" t="s">
        <v>2</v>
      </c>
      <c r="D107" s="5"/>
      <c r="E107" s="5"/>
      <c r="F107" s="5"/>
      <c r="G107" s="6"/>
      <c r="H107" s="5"/>
      <c r="I107" s="41"/>
    </row>
    <row r="108" spans="1:12" ht="13.5" customHeight="1" x14ac:dyDescent="0.25">
      <c r="A108" s="5"/>
      <c r="B108" s="5"/>
      <c r="C108" s="5" t="s">
        <v>88</v>
      </c>
      <c r="D108" s="5"/>
      <c r="E108" s="7"/>
      <c r="F108" s="5" t="s">
        <v>3</v>
      </c>
      <c r="G108" s="6"/>
      <c r="H108" s="5"/>
      <c r="I108" s="6"/>
    </row>
    <row r="109" spans="1:12" ht="13.5" customHeight="1" x14ac:dyDescent="0.25">
      <c r="A109" s="5"/>
      <c r="B109" s="5"/>
      <c r="C109" s="5" t="s">
        <v>4</v>
      </c>
      <c r="D109" s="5"/>
      <c r="E109" s="5"/>
      <c r="F109" s="5"/>
      <c r="G109" s="6"/>
      <c r="H109" s="5"/>
      <c r="I109" s="6"/>
    </row>
    <row r="110" spans="1:12" ht="13.5" customHeight="1" x14ac:dyDescent="0.25">
      <c r="A110" s="8"/>
      <c r="B110" s="8"/>
      <c r="C110" s="8"/>
      <c r="D110" s="8"/>
      <c r="E110" s="8"/>
      <c r="F110" s="8" t="s">
        <v>5</v>
      </c>
      <c r="G110" s="10" t="s">
        <v>6</v>
      </c>
      <c r="H110" s="8" t="s">
        <v>7</v>
      </c>
      <c r="I110" s="10" t="s">
        <v>8</v>
      </c>
      <c r="J110" s="8" t="s">
        <v>9</v>
      </c>
      <c r="K110" s="8" t="s">
        <v>10</v>
      </c>
      <c r="L110" s="8" t="s">
        <v>11</v>
      </c>
    </row>
    <row r="111" spans="1:12" ht="13.5" customHeight="1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10" t="s">
        <v>18</v>
      </c>
      <c r="H111" s="8" t="s">
        <v>19</v>
      </c>
      <c r="I111" s="10" t="s">
        <v>20</v>
      </c>
      <c r="J111" s="8" t="s">
        <v>21</v>
      </c>
      <c r="K111" s="8" t="s">
        <v>22</v>
      </c>
      <c r="L111" s="8" t="s">
        <v>23</v>
      </c>
    </row>
    <row r="112" spans="1:12" ht="36.75" customHeight="1" x14ac:dyDescent="0.25">
      <c r="A112" s="11">
        <v>5251</v>
      </c>
      <c r="B112" s="11">
        <v>100</v>
      </c>
      <c r="C112" s="12" t="s">
        <v>24</v>
      </c>
      <c r="D112" s="12" t="s">
        <v>73</v>
      </c>
      <c r="E112" s="12" t="s">
        <v>74</v>
      </c>
      <c r="F112" s="11">
        <v>15</v>
      </c>
      <c r="G112" s="15">
        <v>140</v>
      </c>
      <c r="H112" s="15">
        <f>F112*G112</f>
        <v>2100</v>
      </c>
      <c r="I112" s="15">
        <v>0</v>
      </c>
      <c r="J112" s="15">
        <v>0</v>
      </c>
      <c r="K112" s="15">
        <f>H112+I112-J112</f>
        <v>2100</v>
      </c>
      <c r="L112" s="17"/>
    </row>
    <row r="113" spans="1:13" ht="36.75" customHeight="1" x14ac:dyDescent="0.25">
      <c r="A113" s="11">
        <v>5251</v>
      </c>
      <c r="B113" s="11">
        <v>100</v>
      </c>
      <c r="C113" s="12" t="s">
        <v>24</v>
      </c>
      <c r="D113" s="12" t="s">
        <v>75</v>
      </c>
      <c r="E113" s="12" t="s">
        <v>76</v>
      </c>
      <c r="F113" s="11">
        <v>15</v>
      </c>
      <c r="G113" s="15">
        <v>93.27</v>
      </c>
      <c r="H113" s="15">
        <f>F113*G113</f>
        <v>1399.05</v>
      </c>
      <c r="I113" s="15">
        <v>0</v>
      </c>
      <c r="J113" s="15">
        <v>0</v>
      </c>
      <c r="K113" s="15">
        <f>H113+I113-J113</f>
        <v>1399.05</v>
      </c>
      <c r="L113" s="17"/>
    </row>
    <row r="114" spans="1:13" ht="36.75" customHeight="1" x14ac:dyDescent="0.25">
      <c r="A114" s="11">
        <v>5251</v>
      </c>
      <c r="B114" s="11">
        <v>100</v>
      </c>
      <c r="C114" s="12" t="s">
        <v>24</v>
      </c>
      <c r="D114" s="12" t="s">
        <v>77</v>
      </c>
      <c r="E114" s="12" t="s">
        <v>26</v>
      </c>
      <c r="F114" s="11">
        <v>15</v>
      </c>
      <c r="G114" s="15">
        <v>337.27</v>
      </c>
      <c r="H114" s="15">
        <v>5059.09</v>
      </c>
      <c r="I114" s="15">
        <v>0</v>
      </c>
      <c r="J114" s="15">
        <v>0</v>
      </c>
      <c r="K114" s="15">
        <v>2023.6</v>
      </c>
      <c r="L114" s="17"/>
    </row>
    <row r="115" spans="1:13" ht="36.75" customHeight="1" x14ac:dyDescent="0.25">
      <c r="A115" s="11">
        <v>5251</v>
      </c>
      <c r="B115" s="11">
        <v>100</v>
      </c>
      <c r="C115" s="12" t="s">
        <v>24</v>
      </c>
      <c r="D115" s="12" t="s">
        <v>78</v>
      </c>
      <c r="E115" s="12" t="s">
        <v>26</v>
      </c>
      <c r="F115" s="11">
        <v>15</v>
      </c>
      <c r="G115" s="15">
        <v>273.13</v>
      </c>
      <c r="H115" s="15">
        <f>F115*G115</f>
        <v>4096.95</v>
      </c>
      <c r="I115" s="15">
        <v>0</v>
      </c>
      <c r="J115" s="15">
        <v>0</v>
      </c>
      <c r="K115" s="15">
        <f>H115+I115-J115</f>
        <v>4096.95</v>
      </c>
      <c r="L115" s="17"/>
    </row>
    <row r="116" spans="1:13" ht="36.75" customHeight="1" x14ac:dyDescent="0.25">
      <c r="A116" s="11">
        <v>5251</v>
      </c>
      <c r="B116" s="11">
        <v>100</v>
      </c>
      <c r="C116" s="12" t="s">
        <v>24</v>
      </c>
      <c r="D116" s="12" t="s">
        <v>87</v>
      </c>
      <c r="E116" s="12" t="s">
        <v>26</v>
      </c>
      <c r="F116" s="11">
        <v>15</v>
      </c>
      <c r="G116" s="15">
        <v>196.98</v>
      </c>
      <c r="H116" s="15">
        <v>2900</v>
      </c>
      <c r="I116" s="15">
        <v>0</v>
      </c>
      <c r="J116" s="15">
        <v>0</v>
      </c>
      <c r="K116" s="15">
        <v>2900</v>
      </c>
      <c r="L116" s="17"/>
    </row>
    <row r="117" spans="1:13" ht="13.5" customHeight="1" x14ac:dyDescent="0.25">
      <c r="A117" s="11"/>
      <c r="B117" s="11"/>
      <c r="C117" s="12"/>
      <c r="D117" s="12"/>
      <c r="E117" s="12"/>
      <c r="F117" s="11"/>
      <c r="G117" s="15"/>
      <c r="H117" s="21">
        <f>SUM(H112:H116)</f>
        <v>15555.09</v>
      </c>
      <c r="I117" s="21">
        <f>SUM(I112:I112)</f>
        <v>0</v>
      </c>
      <c r="J117" s="21">
        <f>SUM(J112:J112)</f>
        <v>0</v>
      </c>
      <c r="K117" s="21">
        <f>SUM(K112:K116)</f>
        <v>12519.599999999999</v>
      </c>
      <c r="L117" s="17"/>
      <c r="M117" s="22">
        <f>K117</f>
        <v>12519.599999999999</v>
      </c>
    </row>
    <row r="118" spans="1:13" s="44" customFormat="1" ht="13.5" customHeight="1" x14ac:dyDescent="0.25">
      <c r="A118" s="23"/>
      <c r="B118" s="23"/>
      <c r="C118" s="24"/>
      <c r="D118" s="24"/>
      <c r="E118" s="24"/>
      <c r="F118" s="23"/>
      <c r="G118" s="42"/>
      <c r="H118" s="42"/>
      <c r="I118" s="42"/>
      <c r="J118" s="42"/>
      <c r="K118" s="42"/>
      <c r="L118" s="24"/>
    </row>
    <row r="119" spans="1:13" s="44" customFormat="1" ht="13.5" customHeight="1" x14ac:dyDescent="0.25">
      <c r="A119" s="23"/>
      <c r="B119" s="23"/>
      <c r="C119" s="24"/>
      <c r="D119" s="24"/>
      <c r="E119" s="24"/>
      <c r="F119" s="23"/>
      <c r="G119" s="42"/>
      <c r="H119" s="42"/>
      <c r="I119" s="42"/>
      <c r="J119" s="42"/>
      <c r="K119" s="42"/>
      <c r="L119" s="24"/>
    </row>
    <row r="120" spans="1:13" s="1" customFormat="1" ht="13.5" customHeight="1" x14ac:dyDescent="0.2">
      <c r="A120" s="28"/>
      <c r="C120" s="29" t="s">
        <v>36</v>
      </c>
      <c r="D120" s="30"/>
      <c r="F120" s="29" t="s">
        <v>37</v>
      </c>
      <c r="G120" s="31"/>
      <c r="H120" s="32"/>
      <c r="I120" s="33"/>
      <c r="J120" s="33"/>
      <c r="K120" s="34" t="s">
        <v>89</v>
      </c>
      <c r="L120" s="34"/>
    </row>
    <row r="121" spans="1:13" s="1" customFormat="1" ht="13.5" customHeight="1" x14ac:dyDescent="0.2">
      <c r="A121" s="35"/>
      <c r="B121" s="36"/>
      <c r="C121" s="37" t="s">
        <v>85</v>
      </c>
      <c r="D121" s="38"/>
      <c r="F121" s="37" t="s">
        <v>85</v>
      </c>
      <c r="G121" s="31"/>
      <c r="H121" s="39"/>
      <c r="I121" s="33"/>
      <c r="J121" s="33"/>
      <c r="K121" s="40" t="s">
        <v>86</v>
      </c>
      <c r="L121" s="40"/>
    </row>
    <row r="122" spans="1:13" s="1" customFormat="1" ht="13.5" customHeight="1" x14ac:dyDescent="0.2">
      <c r="A122" s="35"/>
      <c r="B122" s="36"/>
      <c r="C122" s="37"/>
      <c r="D122" s="38"/>
      <c r="F122" s="37"/>
      <c r="G122" s="31"/>
      <c r="H122" s="39"/>
      <c r="I122" s="33"/>
      <c r="J122" s="33"/>
      <c r="K122" s="40"/>
      <c r="L122" s="40"/>
    </row>
    <row r="123" spans="1:13" s="1" customFormat="1" ht="13.5" customHeight="1" x14ac:dyDescent="0.2">
      <c r="A123" s="35"/>
      <c r="B123" s="36"/>
      <c r="C123" s="37"/>
      <c r="D123" s="38"/>
      <c r="F123" s="37"/>
      <c r="G123" s="31"/>
      <c r="H123" s="39"/>
      <c r="I123" s="33"/>
      <c r="J123" s="33"/>
      <c r="K123" s="40"/>
      <c r="L123" s="40"/>
    </row>
    <row r="124" spans="1:13" s="1" customFormat="1" ht="13.5" customHeight="1" x14ac:dyDescent="0.2">
      <c r="A124" s="35"/>
      <c r="B124" s="36"/>
      <c r="C124" s="37"/>
      <c r="D124" s="38"/>
      <c r="F124" s="37"/>
      <c r="G124" s="31"/>
      <c r="H124" s="39"/>
      <c r="I124" s="33"/>
      <c r="J124" s="33"/>
      <c r="K124" s="40"/>
      <c r="L124" s="40"/>
    </row>
    <row r="125" spans="1:13" s="1" customFormat="1" ht="13.5" customHeight="1" x14ac:dyDescent="0.2">
      <c r="A125" s="35"/>
      <c r="B125" s="36"/>
      <c r="C125" s="37"/>
      <c r="D125" s="38"/>
      <c r="F125" s="37"/>
      <c r="G125" s="31"/>
      <c r="H125" s="39"/>
      <c r="I125" s="33"/>
      <c r="J125" s="33"/>
      <c r="K125" s="40"/>
      <c r="L125" s="40"/>
    </row>
    <row r="126" spans="1:13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3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3" s="1" customFormat="1" ht="13.5" customHeight="1" x14ac:dyDescent="0.2">
      <c r="A128" s="35"/>
      <c r="B128" s="36"/>
      <c r="C128" s="37"/>
      <c r="D128" s="38"/>
      <c r="F128" s="37"/>
      <c r="G128" s="31"/>
      <c r="H128" s="39"/>
      <c r="I128" s="33"/>
      <c r="J128" s="33"/>
      <c r="K128" s="40"/>
      <c r="L128" s="40"/>
    </row>
    <row r="129" spans="1:17" s="1" customFormat="1" ht="13.5" customHeight="1" x14ac:dyDescent="0.2">
      <c r="A129" s="35"/>
      <c r="B129" s="36"/>
      <c r="C129" s="37"/>
      <c r="D129" s="38"/>
      <c r="F129" s="37"/>
      <c r="G129" s="31"/>
      <c r="H129" s="39"/>
      <c r="I129" s="33"/>
      <c r="J129" s="33"/>
      <c r="K129" s="40"/>
      <c r="L129" s="40"/>
    </row>
    <row r="130" spans="1:17" s="1" customFormat="1" ht="13.5" customHeight="1" x14ac:dyDescent="0.2">
      <c r="A130" s="35"/>
      <c r="B130" s="36"/>
      <c r="C130" s="37"/>
      <c r="D130" s="38"/>
      <c r="F130" s="37"/>
      <c r="G130" s="31"/>
      <c r="H130" s="39"/>
      <c r="I130" s="33"/>
      <c r="J130" s="33"/>
      <c r="K130" s="40"/>
      <c r="L130" s="40"/>
    </row>
    <row r="131" spans="1:17" s="1" customFormat="1" ht="13.5" customHeight="1" x14ac:dyDescent="0.2">
      <c r="A131" s="35"/>
      <c r="B131" s="36"/>
      <c r="C131" s="37"/>
      <c r="D131" s="38"/>
      <c r="F131" s="37"/>
      <c r="G131" s="31"/>
      <c r="H131" s="39"/>
      <c r="I131" s="33"/>
      <c r="J131" s="33"/>
      <c r="K131" s="40"/>
      <c r="L131" s="40"/>
    </row>
    <row r="132" spans="1:17" s="1" customFormat="1" ht="13.5" customHeight="1" x14ac:dyDescent="0.2">
      <c r="A132" s="35"/>
      <c r="B132" s="36"/>
      <c r="C132" s="37"/>
      <c r="D132" s="38"/>
      <c r="F132" s="37"/>
      <c r="G132" s="31"/>
      <c r="H132" s="39"/>
      <c r="I132" s="33"/>
      <c r="J132" s="33"/>
      <c r="K132" s="40"/>
      <c r="L132" s="40"/>
    </row>
    <row r="133" spans="1:17" s="1" customFormat="1" ht="13.5" customHeight="1" x14ac:dyDescent="0.2">
      <c r="A133" s="35"/>
      <c r="B133" s="36"/>
      <c r="C133" s="37"/>
      <c r="D133" s="38"/>
      <c r="F133" s="37"/>
      <c r="G133" s="31"/>
      <c r="H133" s="39"/>
      <c r="I133" s="33"/>
      <c r="J133" s="33"/>
      <c r="K133" s="40"/>
      <c r="L133" s="40"/>
    </row>
    <row r="134" spans="1:17" ht="13.5" customHeight="1" x14ac:dyDescent="0.25">
      <c r="A134" s="24"/>
      <c r="B134" s="24"/>
      <c r="H134" s="26"/>
      <c r="I134" s="26"/>
      <c r="J134" s="24"/>
      <c r="K134" s="24"/>
      <c r="L134" s="24"/>
    </row>
    <row r="135" spans="1:17" ht="13.5" customHeight="1" x14ac:dyDescent="0.25">
      <c r="E135" s="2" t="s">
        <v>1</v>
      </c>
      <c r="M135" s="45"/>
      <c r="N135" s="46"/>
      <c r="O135" s="44"/>
      <c r="P135" s="44"/>
      <c r="Q135" s="47"/>
    </row>
    <row r="136" spans="1:17" ht="13.5" customHeight="1" x14ac:dyDescent="0.25">
      <c r="D136" s="1" t="s">
        <v>79</v>
      </c>
      <c r="H136" s="8" t="s">
        <v>7</v>
      </c>
      <c r="I136" s="10" t="s">
        <v>8</v>
      </c>
      <c r="J136" s="8" t="s">
        <v>9</v>
      </c>
      <c r="K136" s="8" t="s">
        <v>10</v>
      </c>
      <c r="M136" s="48"/>
      <c r="N136" s="46">
        <v>3641.7</v>
      </c>
      <c r="O136" s="49" t="s">
        <v>80</v>
      </c>
      <c r="P136" s="44"/>
      <c r="Q136" s="47"/>
    </row>
    <row r="137" spans="1:17" ht="13.5" customHeight="1" x14ac:dyDescent="0.25">
      <c r="H137" s="8" t="s">
        <v>19</v>
      </c>
      <c r="I137" s="10" t="s">
        <v>20</v>
      </c>
      <c r="J137" s="8" t="s">
        <v>21</v>
      </c>
      <c r="K137" s="8" t="s">
        <v>22</v>
      </c>
      <c r="M137" s="48"/>
      <c r="N137" s="50">
        <v>0</v>
      </c>
      <c r="O137" s="49" t="s">
        <v>81</v>
      </c>
      <c r="P137" s="44"/>
      <c r="Q137" s="47"/>
    </row>
    <row r="138" spans="1:17" ht="13.5" customHeight="1" x14ac:dyDescent="0.25">
      <c r="D138" s="1" t="s">
        <v>79</v>
      </c>
      <c r="M138" s="48"/>
      <c r="N138" s="51">
        <f>N136+N137</f>
        <v>3641.7</v>
      </c>
      <c r="O138" s="52" t="s">
        <v>82</v>
      </c>
      <c r="P138" s="44"/>
      <c r="Q138" s="47"/>
    </row>
    <row r="139" spans="1:17" ht="13.5" customHeight="1" x14ac:dyDescent="0.25">
      <c r="F139" s="53"/>
      <c r="G139" s="53"/>
      <c r="H139" s="53"/>
      <c r="I139" s="53">
        <f>SUM(I7:I72)/2</f>
        <v>0</v>
      </c>
      <c r="J139" s="53">
        <f>SUM(J7:J72)/2</f>
        <v>0</v>
      </c>
      <c r="K139" s="53">
        <f>SUM(K1:K133)/2</f>
        <v>111925.5</v>
      </c>
      <c r="M139" s="48"/>
      <c r="N139" s="3"/>
      <c r="O139" s="49"/>
      <c r="P139" s="44"/>
      <c r="Q139" s="47"/>
    </row>
    <row r="140" spans="1:17" ht="13.5" customHeight="1" x14ac:dyDescent="0.25">
      <c r="D140" s="1" t="s">
        <v>1</v>
      </c>
      <c r="N140" s="54"/>
      <c r="O140" s="55"/>
      <c r="P140" s="44"/>
      <c r="Q140" s="47"/>
    </row>
    <row r="141" spans="1:17" ht="13.5" customHeight="1" x14ac:dyDescent="0.25">
      <c r="C141" s="5"/>
      <c r="N141" s="56"/>
      <c r="O141" s="49"/>
      <c r="P141" s="44"/>
      <c r="Q141" s="47"/>
    </row>
    <row r="142" spans="1:17" ht="13.5" customHeight="1" x14ac:dyDescent="0.25">
      <c r="N142" s="57">
        <v>106629.92</v>
      </c>
      <c r="O142" s="58" t="s">
        <v>83</v>
      </c>
      <c r="P142" s="59"/>
      <c r="Q142" s="60"/>
    </row>
    <row r="143" spans="1:17" ht="13.5" customHeight="1" x14ac:dyDescent="0.25">
      <c r="K143" s="61"/>
      <c r="N143" s="62"/>
      <c r="O143" s="59"/>
    </row>
    <row r="144" spans="1:17" ht="13.5" customHeight="1" x14ac:dyDescent="0.25">
      <c r="D144" s="1" t="s">
        <v>0</v>
      </c>
      <c r="K144" s="61"/>
      <c r="N144" s="63"/>
      <c r="O144" s="49"/>
      <c r="Q144" s="2" t="s">
        <v>1</v>
      </c>
    </row>
    <row r="145" spans="3:15" ht="13.5" customHeight="1" x14ac:dyDescent="0.25">
      <c r="L145" s="64"/>
      <c r="N145" s="65"/>
      <c r="O145" s="49"/>
    </row>
    <row r="146" spans="3:15" ht="13.5" customHeight="1" thickBot="1" x14ac:dyDescent="0.3">
      <c r="L146" s="48"/>
      <c r="N146" s="66"/>
      <c r="O146" s="49"/>
    </row>
    <row r="147" spans="3:15" ht="13.5" customHeight="1" x14ac:dyDescent="0.25">
      <c r="N147" s="67">
        <f>N138+N142</f>
        <v>110271.62</v>
      </c>
      <c r="O147" s="52" t="s">
        <v>84</v>
      </c>
    </row>
    <row r="148" spans="3:15" ht="13.5" customHeight="1" x14ac:dyDescent="0.25"/>
    <row r="149" spans="3:15" ht="13.5" customHeight="1" thickBot="1" x14ac:dyDescent="0.3">
      <c r="O149" s="68"/>
    </row>
    <row r="150" spans="3:15" ht="13.5" customHeight="1" x14ac:dyDescent="0.25">
      <c r="C150" s="2" t="s">
        <v>0</v>
      </c>
      <c r="M150" s="69">
        <f>SUM(M1:M149)</f>
        <v>111925.5</v>
      </c>
      <c r="N150" s="68"/>
    </row>
    <row r="151" spans="3:15" ht="13.5" customHeight="1" thickBot="1" x14ac:dyDescent="0.3">
      <c r="L151" s="64"/>
      <c r="M151" s="70"/>
    </row>
    <row r="152" spans="3:15" ht="13.5" customHeight="1" x14ac:dyDescent="0.25"/>
    <row r="153" spans="3:15" ht="13.5" customHeight="1" x14ac:dyDescent="0.25">
      <c r="M153" s="48">
        <f>M150-K139</f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1" max="16383" man="1"/>
    <brk id="77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2019-09-26T14:53:35Z</cp:lastPrinted>
  <dcterms:created xsi:type="dcterms:W3CDTF">2019-01-15T20:06:18Z</dcterms:created>
  <dcterms:modified xsi:type="dcterms:W3CDTF">2019-11-06T20:16:21Z</dcterms:modified>
</cp:coreProperties>
</file>